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FCO Audit\12-2019-RJ-BX-0013 JRJ FFY2019\OCFO\"/>
    </mc:Choice>
  </mc:AlternateContent>
  <bookViews>
    <workbookView xWindow="936" yWindow="0" windowWidth="28800" windowHeight="14100"/>
  </bookViews>
  <sheets>
    <sheet name="Summary" sheetId="2" r:id="rId1"/>
    <sheet name="Pivot" sheetId="3" r:id="rId2"/>
    <sheet name="Cardinal Query" sheetId="4" r:id="rId3"/>
    <sheet name="Trial Balance" sheetId="5" r:id="rId4"/>
  </sheets>
  <calcPr calcId="162913"/>
  <pivotCaches>
    <pivotCache cacheId="7" r:id="rId5"/>
  </pivotCaches>
</workbook>
</file>

<file path=xl/calcChain.xml><?xml version="1.0" encoding="utf-8"?>
<calcChain xmlns="http://schemas.openxmlformats.org/spreadsheetml/2006/main">
  <c r="B8" i="2" l="1"/>
  <c r="B9" i="2"/>
  <c r="B7" i="2"/>
  <c r="C13" i="2" l="1"/>
  <c r="B13" i="2" s="1"/>
  <c r="C11" i="2"/>
  <c r="B11" i="2" s="1"/>
</calcChain>
</file>

<file path=xl/sharedStrings.xml><?xml version="1.0" encoding="utf-8"?>
<sst xmlns="http://schemas.openxmlformats.org/spreadsheetml/2006/main" count="498" uniqueCount="109">
  <si>
    <t>Total</t>
  </si>
  <si>
    <t>Award</t>
  </si>
  <si>
    <t>Federal Expenditures</t>
  </si>
  <si>
    <t>General Fund Expenditures</t>
  </si>
  <si>
    <t>Cash on Hand</t>
  </si>
  <si>
    <t>Balance</t>
  </si>
  <si>
    <t>Revenue (Draws to Date)</t>
  </si>
  <si>
    <t>2019RJBX0013</t>
  </si>
  <si>
    <t>10/1/19-9/30/21</t>
  </si>
  <si>
    <t>0000116419
Grant</t>
  </si>
  <si>
    <t>IDC Charged</t>
  </si>
  <si>
    <t>Funds available 1/2021</t>
  </si>
  <si>
    <t>GL Business Unit</t>
  </si>
  <si>
    <t>Fiscal Year</t>
  </si>
  <si>
    <t>Accounting Period</t>
  </si>
  <si>
    <t>Journal Source</t>
  </si>
  <si>
    <t>Journal ID</t>
  </si>
  <si>
    <t>Journal Date</t>
  </si>
  <si>
    <t>Date Posted</t>
  </si>
  <si>
    <t>Jrnl Line Nbr</t>
  </si>
  <si>
    <t>Fund</t>
  </si>
  <si>
    <t>Program</t>
  </si>
  <si>
    <t>Account</t>
  </si>
  <si>
    <t>Department</t>
  </si>
  <si>
    <t>Cost Center</t>
  </si>
  <si>
    <t>Task</t>
  </si>
  <si>
    <t>PC Bus Unit</t>
  </si>
  <si>
    <t>Project</t>
  </si>
  <si>
    <t>Activity</t>
  </si>
  <si>
    <t>FIPS</t>
  </si>
  <si>
    <t>Asset</t>
  </si>
  <si>
    <t>Agency Use 1</t>
  </si>
  <si>
    <t>Agency Use 2</t>
  </si>
  <si>
    <t>Amount</t>
  </si>
  <si>
    <t>Journal Line Reference</t>
  </si>
  <si>
    <t>Jrnl Line Description</t>
  </si>
  <si>
    <t>Long Descr</t>
  </si>
  <si>
    <t>14000</t>
  </si>
  <si>
    <t>ACTUALS</t>
  </si>
  <si>
    <t>AR</t>
  </si>
  <si>
    <t>AR01741377</t>
  </si>
  <si>
    <t>10000</t>
  </si>
  <si>
    <t>4016816</t>
  </si>
  <si>
    <t>90000</t>
  </si>
  <si>
    <t>0000116419</t>
  </si>
  <si>
    <t>STATE</t>
  </si>
  <si>
    <t>41406123</t>
  </si>
  <si>
    <t>21-03-17AR_DIRJRNL5770</t>
  </si>
  <si>
    <t>AR Direct Cash Journal</t>
  </si>
  <si>
    <t>101010</t>
  </si>
  <si>
    <t>99999</t>
  </si>
  <si>
    <t>AP</t>
  </si>
  <si>
    <t>AP01741535</t>
  </si>
  <si>
    <t>00025880</t>
  </si>
  <si>
    <t>Cash With The Treasurer Of VA</t>
  </si>
  <si>
    <t>AP Payments</t>
  </si>
  <si>
    <t>00025881</t>
  </si>
  <si>
    <t>00025882</t>
  </si>
  <si>
    <t>00025883</t>
  </si>
  <si>
    <t>00025876</t>
  </si>
  <si>
    <t>00025877</t>
  </si>
  <si>
    <t>00025878</t>
  </si>
  <si>
    <t>00025879</t>
  </si>
  <si>
    <t>205025</t>
  </si>
  <si>
    <t>Accounts Payable</t>
  </si>
  <si>
    <t>AP01739106</t>
  </si>
  <si>
    <t>390002</t>
  </si>
  <si>
    <t>5014220</t>
  </si>
  <si>
    <t>10230</t>
  </si>
  <si>
    <t>Elizabeth Oates</t>
  </si>
  <si>
    <t>Catherine Meade Gray</t>
  </si>
  <si>
    <t>Meghan Shapiro Weir</t>
  </si>
  <si>
    <t>Merry Kathleen Shell</t>
  </si>
  <si>
    <t>Lynnette Odella Hill</t>
  </si>
  <si>
    <t>Andria Renne Schumann</t>
  </si>
  <si>
    <t>10220</t>
  </si>
  <si>
    <t>Alanna B Trivelli</t>
  </si>
  <si>
    <t>Christina E Agee</t>
  </si>
  <si>
    <t>Row Labels</t>
  </si>
  <si>
    <t>Grand Total</t>
  </si>
  <si>
    <t>Sum of Amount</t>
  </si>
  <si>
    <t>Commonwealth of Virginia</t>
  </si>
  <si>
    <t>CARDINAL TRIAL BALANCE REPORT</t>
  </si>
  <si>
    <t>Run Date: 04/12/2021</t>
  </si>
  <si>
    <t>Report ID: VGLR001</t>
  </si>
  <si>
    <t>Run Time: 08:47 00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</si>
  <si>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</si>
  <si>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</si>
  <si>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</si>
  <si>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</si>
  <si>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</si>
  <si>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</si>
  <si>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</si>
  <si>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</si>
  <si>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</si>
  <si>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</si>
  <si>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</si>
  <si>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</si>
  <si>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</si>
  <si>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</si>
  <si>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</si>
  <si>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Description</t>
  </si>
  <si>
    <t>Beginning Balance</t>
  </si>
  <si>
    <t>Net Activity</t>
  </si>
  <si>
    <t>Ending Balance</t>
  </si>
  <si>
    <t>Accts Payable-AP/EX Accruals</t>
  </si>
  <si>
    <t>19 John R Justice as of 3.31.2021</t>
  </si>
  <si>
    <t>Student Loan payments - individuals participate in program</t>
  </si>
  <si>
    <t>As of 3/31/21 - all payments sent 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</si>
</sst>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0"/>
      <color indexed="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43" fontId="0" fillId="0" borderId="0" xfId="1" applyFont="1"/>
    <xf numFmtId="43" fontId="0" fillId="0" borderId="0" xfId="1" applyFont="1" applyFill="1"/>
    <xf numFmtId="43" fontId="0" fillId="0" borderId="1" xfId="0" applyNumberFormat="1" applyBorder="1"/>
    <xf numFmtId="43" fontId="0" fillId="0" borderId="1" xfId="1" applyFont="1" applyBorder="1"/>
    <xf numFmtId="43" fontId="0" fillId="0" borderId="1" xfId="1" applyFont="1" applyFill="1" applyBorder="1"/>
    <xf numFmtId="43" fontId="0" fillId="0" borderId="1" xfId="1" applyFont="1" applyBorder="1" applyAlignment="1">
      <alignment horizontal="center" wrapText="1"/>
    </xf>
    <xf numFmtId="0" fontId="0" fillId="0" borderId="3" xfId="0" applyBorder="1"/>
    <xf numFmtId="0" fontId="3" fillId="0" borderId="0" xfId="0" applyFont="1"/>
    <xf numFmtId="0" fontId="0" fillId="0" borderId="2" xfId="0" quotePrefix="1" applyBorder="1" applyAlignment="1">
      <alignment horizontal="center" wrapText="1"/>
    </xf>
    <xf numFmtId="0" fontId="5" fillId="0" borderId="0" xfId="0" applyFont="1" applyFill="1"/>
    <xf numFmtId="0" fontId="6" fillId="0" borderId="0" xfId="0" applyFont="1"/>
    <xf numFmtId="0" fontId="7" fillId="2" borderId="4" xfId="0" applyFont="1" applyFill="1" applyBorder="1"/>
    <xf numFmtId="43" fontId="7" fillId="2" borderId="4" xfId="1" applyFont="1" applyFill="1" applyBorder="1"/>
    <xf numFmtId="1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0" fillId="0" borderId="0" xfId="0" applyNumberFormat="1"/>
    <xf numFmtId="0" fontId="0" fillId="3" borderId="0" xfId="0" applyFill="1"/>
    <xf numFmtId="0" fontId="8" fillId="0" borderId="0" xfId="0" applyFont="1"/>
    <xf numFmtId="43" fontId="8" fillId="0" borderId="0" xfId="1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Gindhart" refreshedDate="44298.670528009257" createdVersion="6" refreshedVersion="6" minRefreshableVersion="3" recordCount="34">
  <cacheSource type="worksheet">
    <worksheetSource ref="A1:Y35" sheet="Cardinal Query"/>
  </cacheSource>
  <cacheFields count="25">
    <cacheField name="GL Business Unit" numFmtId="0">
      <sharedItems/>
    </cacheField>
    <cacheField name="Fiscal Year" numFmtId="1">
      <sharedItems containsSemiMixedTypes="0" containsString="0" containsNumber="1" containsInteger="1" minValue="2021" maxValue="2021"/>
    </cacheField>
    <cacheField name="Accounting Period" numFmtId="1">
      <sharedItems containsSemiMixedTypes="0" containsString="0" containsNumber="1" containsInteger="1" minValue="9" maxValue="9"/>
    </cacheField>
    <cacheField name="Journal Source" numFmtId="0">
      <sharedItems/>
    </cacheField>
    <cacheField name="Journal ID" numFmtId="0">
      <sharedItems/>
    </cacheField>
    <cacheField name="Journal Date" numFmtId="14">
      <sharedItems containsSemiMixedTypes="0" containsNonDate="0" containsDate="1" containsString="0" minDate="2021-03-15T00:00:00" maxDate="2021-03-19T00:00:00"/>
    </cacheField>
    <cacheField name="Date Posted" numFmtId="14">
      <sharedItems containsSemiMixedTypes="0" containsNonDate="0" containsDate="1" containsString="0" minDate="2021-03-15T00:00:00" maxDate="2021-03-19T00:00:00"/>
    </cacheField>
    <cacheField name="Jrnl Line Nbr" numFmtId="1">
      <sharedItems containsSemiMixedTypes="0" containsString="0" containsNumber="1" containsInteger="1" minValue="1" maxValue="200"/>
    </cacheField>
    <cacheField name="Fund" numFmtId="0">
      <sharedItems count="1">
        <s v="10000"/>
      </sharedItems>
    </cacheField>
    <cacheField name="Program" numFmtId="0">
      <sharedItems containsBlank="1"/>
    </cacheField>
    <cacheField name="Account" numFmtId="0">
      <sharedItems count="4">
        <s v="4016816"/>
        <s v="101010"/>
        <s v="205025"/>
        <s v="5014220"/>
      </sharedItems>
    </cacheField>
    <cacheField name="Department" numFmtId="0">
      <sharedItems/>
    </cacheField>
    <cacheField name="Cost Center" numFmtId="0">
      <sharedItems containsNonDate="0" containsString="0" containsBlank="1"/>
    </cacheField>
    <cacheField name="Task" numFmtId="0">
      <sharedItems containsNonDate="0" containsString="0" containsBlank="1"/>
    </cacheField>
    <cacheField name="PC Bus Unit" numFmtId="0">
      <sharedItems containsBlank="1"/>
    </cacheField>
    <cacheField name="Project" numFmtId="0">
      <sharedItems count="1">
        <s v="0000116419"/>
      </sharedItems>
    </cacheField>
    <cacheField name="Activity" numFmtId="0">
      <sharedItems containsBlank="1"/>
    </cacheField>
    <cacheField name="FIPS" numFmtId="0">
      <sharedItems containsNonDate="0" containsString="0"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43">
      <sharedItems containsSemiMixedTypes="0" containsString="0" containsNumber="1" minValue="-47397.98" maxValue="47397.98"/>
    </cacheField>
    <cacheField name="Journal Line Reference" numFmtId="0">
      <sharedItems/>
    </cacheField>
    <cacheField name="Jrnl Line Description" numFmtId="0">
      <sharedItems/>
    </cacheField>
    <cacheField name="Long Desc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s v="14000"/>
    <n v="2021"/>
    <n v="9"/>
    <s v="AR"/>
    <s v="AR01741377"/>
    <d v="2021-03-17T00:00:00"/>
    <d v="2021-03-17T00:00:00"/>
    <n v="32"/>
    <x v="0"/>
    <m/>
    <x v="0"/>
    <s v="90000"/>
    <m/>
    <m/>
    <s v="14000"/>
    <x v="0"/>
    <s v="STATE"/>
    <m/>
    <m/>
    <m/>
    <m/>
    <n v="-47397.98"/>
    <s v="41406123"/>
    <s v="21-03-17AR_DIRJRNL5770"/>
    <s v="AR Direct Cash Journal"/>
  </r>
  <r>
    <s v="14000"/>
    <n v="2021"/>
    <n v="9"/>
    <s v="AR"/>
    <s v="AR01741377"/>
    <d v="2021-03-17T00:00:00"/>
    <d v="2021-03-17T00:00:00"/>
    <n v="43"/>
    <x v="0"/>
    <m/>
    <x v="1"/>
    <s v="99999"/>
    <m/>
    <m/>
    <m/>
    <x v="0"/>
    <m/>
    <m/>
    <m/>
    <m/>
    <m/>
    <n v="47397.98"/>
    <s v="41406123"/>
    <s v="21-03-17AR_DIRJRNL5770"/>
    <s v="AR Direct Cash Journal"/>
  </r>
  <r>
    <s v="14000"/>
    <n v="2021"/>
    <n v="9"/>
    <s v="AP"/>
    <s v="AP01741535"/>
    <d v="2021-03-18T00:00:00"/>
    <d v="2021-03-18T00:00:00"/>
    <n v="1"/>
    <x v="0"/>
    <m/>
    <x v="1"/>
    <s v="99999"/>
    <m/>
    <m/>
    <s v="14000"/>
    <x v="0"/>
    <s v="STATE"/>
    <m/>
    <m/>
    <m/>
    <m/>
    <n v="-4739.8"/>
    <s v="00025880"/>
    <s v="Cash With The Treasurer Of VA"/>
    <s v="AP Payments"/>
  </r>
  <r>
    <s v="14000"/>
    <n v="2021"/>
    <n v="9"/>
    <s v="AP"/>
    <s v="AP01741535"/>
    <d v="2021-03-18T00:00:00"/>
    <d v="2021-03-18T00:00:00"/>
    <n v="2"/>
    <x v="0"/>
    <m/>
    <x v="1"/>
    <s v="99999"/>
    <m/>
    <m/>
    <s v="14000"/>
    <x v="0"/>
    <s v="STATE"/>
    <m/>
    <m/>
    <m/>
    <m/>
    <n v="-4739.8"/>
    <s v="00025881"/>
    <s v="Cash With The Treasurer Of VA"/>
    <s v="AP Payments"/>
  </r>
  <r>
    <s v="14000"/>
    <n v="2021"/>
    <n v="9"/>
    <s v="AP"/>
    <s v="AP01741535"/>
    <d v="2021-03-18T00:00:00"/>
    <d v="2021-03-18T00:00:00"/>
    <n v="3"/>
    <x v="0"/>
    <m/>
    <x v="1"/>
    <s v="99999"/>
    <m/>
    <m/>
    <s v="14000"/>
    <x v="0"/>
    <s v="STATE"/>
    <m/>
    <m/>
    <m/>
    <m/>
    <n v="-4739.8"/>
    <s v="00025882"/>
    <s v="Cash With The Treasurer Of VA"/>
    <s v="AP Payments"/>
  </r>
  <r>
    <s v="14000"/>
    <n v="2021"/>
    <n v="9"/>
    <s v="AP"/>
    <s v="AP01741535"/>
    <d v="2021-03-18T00:00:00"/>
    <d v="2021-03-18T00:00:00"/>
    <n v="4"/>
    <x v="0"/>
    <m/>
    <x v="1"/>
    <s v="99999"/>
    <m/>
    <m/>
    <s v="14000"/>
    <x v="0"/>
    <s v="STATE"/>
    <m/>
    <m/>
    <m/>
    <m/>
    <n v="-7899.66"/>
    <s v="00025883"/>
    <s v="Cash With The Treasurer Of VA"/>
    <s v="AP Payments"/>
  </r>
  <r>
    <s v="14000"/>
    <n v="2021"/>
    <n v="9"/>
    <s v="AP"/>
    <s v="AP01741535"/>
    <d v="2021-03-18T00:00:00"/>
    <d v="2021-03-18T00:00:00"/>
    <n v="18"/>
    <x v="0"/>
    <m/>
    <x v="1"/>
    <s v="99999"/>
    <m/>
    <m/>
    <s v="14000"/>
    <x v="0"/>
    <s v="STATE"/>
    <m/>
    <m/>
    <m/>
    <m/>
    <n v="-7899.66"/>
    <s v="00025876"/>
    <s v="Cash With The Treasurer Of VA"/>
    <s v="AP Payments"/>
  </r>
  <r>
    <s v="14000"/>
    <n v="2021"/>
    <n v="9"/>
    <s v="AP"/>
    <s v="AP01741535"/>
    <d v="2021-03-18T00:00:00"/>
    <d v="2021-03-18T00:00:00"/>
    <n v="19"/>
    <x v="0"/>
    <m/>
    <x v="1"/>
    <s v="99999"/>
    <m/>
    <m/>
    <s v="14000"/>
    <x v="0"/>
    <s v="STATE"/>
    <m/>
    <m/>
    <m/>
    <m/>
    <n v="-7899.66"/>
    <s v="00025877"/>
    <s v="Cash With The Treasurer Of VA"/>
    <s v="AP Payments"/>
  </r>
  <r>
    <s v="14000"/>
    <n v="2021"/>
    <n v="9"/>
    <s v="AP"/>
    <s v="AP01741535"/>
    <d v="2021-03-18T00:00:00"/>
    <d v="2021-03-18T00:00:00"/>
    <n v="20"/>
    <x v="0"/>
    <m/>
    <x v="1"/>
    <s v="99999"/>
    <m/>
    <m/>
    <s v="14000"/>
    <x v="0"/>
    <s v="STATE"/>
    <m/>
    <m/>
    <m/>
    <m/>
    <n v="-4739.8"/>
    <s v="00025878"/>
    <s v="Cash With The Treasurer Of VA"/>
    <s v="AP Payments"/>
  </r>
  <r>
    <s v="14000"/>
    <n v="2021"/>
    <n v="9"/>
    <s v="AP"/>
    <s v="AP01741535"/>
    <d v="2021-03-18T00:00:00"/>
    <d v="2021-03-18T00:00:00"/>
    <n v="21"/>
    <x v="0"/>
    <m/>
    <x v="1"/>
    <s v="99999"/>
    <m/>
    <m/>
    <s v="14000"/>
    <x v="0"/>
    <s v="STATE"/>
    <m/>
    <m/>
    <m/>
    <m/>
    <n v="-4739.8"/>
    <s v="00025879"/>
    <s v="Cash With The Treasurer Of VA"/>
    <s v="AP Payments"/>
  </r>
  <r>
    <s v="14000"/>
    <n v="2021"/>
    <n v="9"/>
    <s v="AP"/>
    <s v="AP01741535"/>
    <d v="2021-03-18T00:00:00"/>
    <d v="2021-03-18T00:00:00"/>
    <n v="23"/>
    <x v="0"/>
    <m/>
    <x v="2"/>
    <s v="99999"/>
    <m/>
    <m/>
    <s v="14000"/>
    <x v="0"/>
    <s v="STATE"/>
    <m/>
    <m/>
    <m/>
    <m/>
    <n v="4739.8"/>
    <s v="00025881"/>
    <s v="Accounts Payable"/>
    <s v="AP Payments"/>
  </r>
  <r>
    <s v="14000"/>
    <n v="2021"/>
    <n v="9"/>
    <s v="AP"/>
    <s v="AP01741535"/>
    <d v="2021-03-18T00:00:00"/>
    <d v="2021-03-18T00:00:00"/>
    <n v="24"/>
    <x v="0"/>
    <m/>
    <x v="2"/>
    <s v="99999"/>
    <m/>
    <m/>
    <s v="14000"/>
    <x v="0"/>
    <s v="STATE"/>
    <m/>
    <m/>
    <m/>
    <m/>
    <n v="4739.8"/>
    <s v="00025882"/>
    <s v="Accounts Payable"/>
    <s v="AP Payments"/>
  </r>
  <r>
    <s v="14000"/>
    <n v="2021"/>
    <n v="9"/>
    <s v="AP"/>
    <s v="AP01741535"/>
    <d v="2021-03-18T00:00:00"/>
    <d v="2021-03-18T00:00:00"/>
    <n v="25"/>
    <x v="0"/>
    <m/>
    <x v="2"/>
    <s v="99999"/>
    <m/>
    <m/>
    <s v="14000"/>
    <x v="0"/>
    <s v="STATE"/>
    <m/>
    <m/>
    <m/>
    <m/>
    <n v="7899.66"/>
    <s v="00025883"/>
    <s v="Accounts Payable"/>
    <s v="AP Payments"/>
  </r>
  <r>
    <s v="14000"/>
    <n v="2021"/>
    <n v="9"/>
    <s v="AP"/>
    <s v="AP01741535"/>
    <d v="2021-03-18T00:00:00"/>
    <d v="2021-03-18T00:00:00"/>
    <n v="39"/>
    <x v="0"/>
    <m/>
    <x v="2"/>
    <s v="99999"/>
    <m/>
    <m/>
    <s v="14000"/>
    <x v="0"/>
    <s v="STATE"/>
    <m/>
    <m/>
    <m/>
    <m/>
    <n v="7899.66"/>
    <s v="00025876"/>
    <s v="Accounts Payable"/>
    <s v="AP Payments"/>
  </r>
  <r>
    <s v="14000"/>
    <n v="2021"/>
    <n v="9"/>
    <s v="AP"/>
    <s v="AP01741535"/>
    <d v="2021-03-18T00:00:00"/>
    <d v="2021-03-18T00:00:00"/>
    <n v="40"/>
    <x v="0"/>
    <m/>
    <x v="2"/>
    <s v="99999"/>
    <m/>
    <m/>
    <s v="14000"/>
    <x v="0"/>
    <s v="STATE"/>
    <m/>
    <m/>
    <m/>
    <m/>
    <n v="7899.66"/>
    <s v="00025877"/>
    <s v="Accounts Payable"/>
    <s v="AP Payments"/>
  </r>
  <r>
    <s v="14000"/>
    <n v="2021"/>
    <n v="9"/>
    <s v="AP"/>
    <s v="AP01741535"/>
    <d v="2021-03-18T00:00:00"/>
    <d v="2021-03-18T00:00:00"/>
    <n v="41"/>
    <x v="0"/>
    <m/>
    <x v="2"/>
    <s v="99999"/>
    <m/>
    <m/>
    <s v="14000"/>
    <x v="0"/>
    <s v="STATE"/>
    <m/>
    <m/>
    <m/>
    <m/>
    <n v="4739.8"/>
    <s v="00025878"/>
    <s v="Accounts Payable"/>
    <s v="AP Payments"/>
  </r>
  <r>
    <s v="14000"/>
    <n v="2021"/>
    <n v="9"/>
    <s v="AP"/>
    <s v="AP01741535"/>
    <d v="2021-03-18T00:00:00"/>
    <d v="2021-03-18T00:00:00"/>
    <n v="42"/>
    <x v="0"/>
    <m/>
    <x v="2"/>
    <s v="99999"/>
    <m/>
    <m/>
    <s v="14000"/>
    <x v="0"/>
    <s v="STATE"/>
    <m/>
    <m/>
    <m/>
    <m/>
    <n v="4739.8"/>
    <s v="00025879"/>
    <s v="Accounts Payable"/>
    <s v="AP Payments"/>
  </r>
  <r>
    <s v="14000"/>
    <n v="2021"/>
    <n v="9"/>
    <s v="AP"/>
    <s v="AP01741535"/>
    <d v="2021-03-18T00:00:00"/>
    <d v="2021-03-18T00:00:00"/>
    <n v="43"/>
    <x v="0"/>
    <m/>
    <x v="2"/>
    <s v="99999"/>
    <m/>
    <m/>
    <s v="14000"/>
    <x v="0"/>
    <s v="STATE"/>
    <m/>
    <m/>
    <m/>
    <m/>
    <n v="4739.8"/>
    <s v="00025880"/>
    <s v="Accounts Payable"/>
    <s v="AP Payments"/>
  </r>
  <r>
    <s v="14000"/>
    <n v="2021"/>
    <n v="9"/>
    <s v="AP"/>
    <s v="AP01739106"/>
    <d v="2021-03-15T00:00:00"/>
    <d v="2021-03-15T00:00:00"/>
    <n v="43"/>
    <x v="0"/>
    <m/>
    <x v="2"/>
    <s v="99999"/>
    <m/>
    <m/>
    <s v="14000"/>
    <x v="0"/>
    <s v="STATE"/>
    <m/>
    <m/>
    <m/>
    <m/>
    <n v="-7899.66"/>
    <s v="00025876"/>
    <s v="Accounts Payable"/>
    <s v="Accounts Payable"/>
  </r>
  <r>
    <s v="14000"/>
    <n v="2021"/>
    <n v="9"/>
    <s v="AP"/>
    <s v="AP01739106"/>
    <d v="2021-03-15T00:00:00"/>
    <d v="2021-03-15T00:00:00"/>
    <n v="51"/>
    <x v="0"/>
    <m/>
    <x v="2"/>
    <s v="99999"/>
    <m/>
    <m/>
    <s v="14000"/>
    <x v="0"/>
    <s v="STATE"/>
    <m/>
    <m/>
    <m/>
    <m/>
    <n v="-7899.66"/>
    <s v="00025877"/>
    <s v="Accounts Payable"/>
    <s v="Accounts Payable"/>
  </r>
  <r>
    <s v="14000"/>
    <n v="2021"/>
    <n v="9"/>
    <s v="AP"/>
    <s v="AP01739106"/>
    <d v="2021-03-15T00:00:00"/>
    <d v="2021-03-15T00:00:00"/>
    <n v="52"/>
    <x v="0"/>
    <m/>
    <x v="2"/>
    <s v="99999"/>
    <m/>
    <m/>
    <s v="14000"/>
    <x v="0"/>
    <s v="STATE"/>
    <m/>
    <m/>
    <m/>
    <m/>
    <n v="-4739.8"/>
    <s v="00025878"/>
    <s v="Accounts Payable"/>
    <s v="Accounts Payable"/>
  </r>
  <r>
    <s v="14000"/>
    <n v="2021"/>
    <n v="9"/>
    <s v="AP"/>
    <s v="AP01739106"/>
    <d v="2021-03-15T00:00:00"/>
    <d v="2021-03-15T00:00:00"/>
    <n v="53"/>
    <x v="0"/>
    <m/>
    <x v="2"/>
    <s v="99999"/>
    <m/>
    <m/>
    <s v="14000"/>
    <x v="0"/>
    <s v="STATE"/>
    <m/>
    <m/>
    <m/>
    <m/>
    <n v="-4739.8"/>
    <s v="00025879"/>
    <s v="Accounts Payable"/>
    <s v="Accounts Payable"/>
  </r>
  <r>
    <s v="14000"/>
    <n v="2021"/>
    <n v="9"/>
    <s v="AP"/>
    <s v="AP01739106"/>
    <d v="2021-03-15T00:00:00"/>
    <d v="2021-03-15T00:00:00"/>
    <n v="106"/>
    <x v="0"/>
    <m/>
    <x v="2"/>
    <s v="99999"/>
    <m/>
    <m/>
    <s v="14000"/>
    <x v="0"/>
    <s v="STATE"/>
    <m/>
    <m/>
    <m/>
    <m/>
    <n v="-4739.8"/>
    <s v="00025880"/>
    <s v="Accounts Payable"/>
    <s v="Accounts Payable"/>
  </r>
  <r>
    <s v="14000"/>
    <n v="2021"/>
    <n v="9"/>
    <s v="AP"/>
    <s v="AP01739106"/>
    <d v="2021-03-15T00:00:00"/>
    <d v="2021-03-15T00:00:00"/>
    <n v="107"/>
    <x v="0"/>
    <m/>
    <x v="2"/>
    <s v="99999"/>
    <m/>
    <m/>
    <s v="14000"/>
    <x v="0"/>
    <s v="STATE"/>
    <m/>
    <m/>
    <m/>
    <m/>
    <n v="-4739.8"/>
    <s v="00025881"/>
    <s v="Accounts Payable"/>
    <s v="Accounts Payable"/>
  </r>
  <r>
    <s v="14000"/>
    <n v="2021"/>
    <n v="9"/>
    <s v="AP"/>
    <s v="AP01739106"/>
    <d v="2021-03-15T00:00:00"/>
    <d v="2021-03-15T00:00:00"/>
    <n v="108"/>
    <x v="0"/>
    <m/>
    <x v="2"/>
    <s v="99999"/>
    <m/>
    <m/>
    <s v="14000"/>
    <x v="0"/>
    <s v="STATE"/>
    <m/>
    <m/>
    <m/>
    <m/>
    <n v="-4739.8"/>
    <s v="00025882"/>
    <s v="Accounts Payable"/>
    <s v="Accounts Payable"/>
  </r>
  <r>
    <s v="14000"/>
    <n v="2021"/>
    <n v="9"/>
    <s v="AP"/>
    <s v="AP01739106"/>
    <d v="2021-03-15T00:00:00"/>
    <d v="2021-03-15T00:00:00"/>
    <n v="109"/>
    <x v="0"/>
    <m/>
    <x v="2"/>
    <s v="99999"/>
    <m/>
    <m/>
    <s v="14000"/>
    <x v="0"/>
    <s v="STATE"/>
    <m/>
    <m/>
    <m/>
    <m/>
    <n v="-7899.66"/>
    <s v="00025883"/>
    <s v="Accounts Payable"/>
    <s v="Accounts Payable"/>
  </r>
  <r>
    <s v="14000"/>
    <n v="2021"/>
    <n v="9"/>
    <s v="AP"/>
    <s v="AP01739106"/>
    <d v="2021-03-15T00:00:00"/>
    <d v="2021-03-15T00:00:00"/>
    <n v="193"/>
    <x v="0"/>
    <s v="390002"/>
    <x v="3"/>
    <s v="10230"/>
    <m/>
    <m/>
    <s v="14000"/>
    <x v="0"/>
    <s v="STATE"/>
    <m/>
    <m/>
    <m/>
    <m/>
    <n v="7899.66"/>
    <s v="00025876"/>
    <s v="Elizabeth Oates"/>
    <s v="Accounts Payable"/>
  </r>
  <r>
    <s v="14000"/>
    <n v="2021"/>
    <n v="9"/>
    <s v="AP"/>
    <s v="AP01739106"/>
    <d v="2021-03-15T00:00:00"/>
    <d v="2021-03-15T00:00:00"/>
    <n v="194"/>
    <x v="0"/>
    <s v="390002"/>
    <x v="3"/>
    <s v="10230"/>
    <m/>
    <m/>
    <s v="14000"/>
    <x v="0"/>
    <s v="STATE"/>
    <m/>
    <m/>
    <m/>
    <m/>
    <n v="7899.66"/>
    <s v="00025877"/>
    <s v="Catherine Meade Gray"/>
    <s v="Accounts Payable"/>
  </r>
  <r>
    <s v="14000"/>
    <n v="2021"/>
    <n v="9"/>
    <s v="AP"/>
    <s v="AP01739106"/>
    <d v="2021-03-15T00:00:00"/>
    <d v="2021-03-15T00:00:00"/>
    <n v="195"/>
    <x v="0"/>
    <s v="390002"/>
    <x v="3"/>
    <s v="10230"/>
    <m/>
    <m/>
    <s v="14000"/>
    <x v="0"/>
    <s v="STATE"/>
    <m/>
    <m/>
    <m/>
    <m/>
    <n v="4739.8"/>
    <s v="00025878"/>
    <s v="Meghan Shapiro Weir"/>
    <s v="Accounts Payable"/>
  </r>
  <r>
    <s v="14000"/>
    <n v="2021"/>
    <n v="9"/>
    <s v="AP"/>
    <s v="AP01739106"/>
    <d v="2021-03-15T00:00:00"/>
    <d v="2021-03-15T00:00:00"/>
    <n v="196"/>
    <x v="0"/>
    <s v="390002"/>
    <x v="3"/>
    <s v="10230"/>
    <m/>
    <m/>
    <s v="14000"/>
    <x v="0"/>
    <s v="STATE"/>
    <m/>
    <m/>
    <m/>
    <m/>
    <n v="4739.8"/>
    <s v="00025879"/>
    <s v="Merry Kathleen Shell"/>
    <s v="Accounts Payable"/>
  </r>
  <r>
    <s v="14000"/>
    <n v="2021"/>
    <n v="9"/>
    <s v="AP"/>
    <s v="AP01739106"/>
    <d v="2021-03-15T00:00:00"/>
    <d v="2021-03-15T00:00:00"/>
    <n v="197"/>
    <x v="0"/>
    <s v="390002"/>
    <x v="3"/>
    <s v="10230"/>
    <m/>
    <m/>
    <s v="14000"/>
    <x v="0"/>
    <s v="STATE"/>
    <m/>
    <m/>
    <m/>
    <m/>
    <n v="4739.8"/>
    <s v="00025880"/>
    <s v="Lynnette Odella Hill"/>
    <s v="Accounts Payable"/>
  </r>
  <r>
    <s v="14000"/>
    <n v="2021"/>
    <n v="9"/>
    <s v="AP"/>
    <s v="AP01739106"/>
    <d v="2021-03-15T00:00:00"/>
    <d v="2021-03-15T00:00:00"/>
    <n v="198"/>
    <x v="0"/>
    <s v="390002"/>
    <x v="3"/>
    <s v="10230"/>
    <m/>
    <m/>
    <s v="14000"/>
    <x v="0"/>
    <s v="STATE"/>
    <m/>
    <m/>
    <m/>
    <m/>
    <n v="4739.8"/>
    <s v="00025881"/>
    <s v="Andria Renne Schumann"/>
    <s v="Accounts Payable"/>
  </r>
  <r>
    <s v="14000"/>
    <n v="2021"/>
    <n v="9"/>
    <s v="AP"/>
    <s v="AP01739106"/>
    <d v="2021-03-15T00:00:00"/>
    <d v="2021-03-15T00:00:00"/>
    <n v="199"/>
    <x v="0"/>
    <s v="390002"/>
    <x v="3"/>
    <s v="10220"/>
    <m/>
    <m/>
    <s v="14000"/>
    <x v="0"/>
    <s v="STATE"/>
    <m/>
    <m/>
    <m/>
    <m/>
    <n v="4739.8"/>
    <s v="00025882"/>
    <s v="Alanna B Trivelli"/>
    <s v="Accounts Payable"/>
  </r>
  <r>
    <s v="14000"/>
    <n v="2021"/>
    <n v="9"/>
    <s v="AP"/>
    <s v="AP01739106"/>
    <d v="2021-03-15T00:00:00"/>
    <d v="2021-03-15T00:00:00"/>
    <n v="200"/>
    <x v="0"/>
    <s v="390002"/>
    <x v="3"/>
    <s v="10220"/>
    <m/>
    <m/>
    <s v="14000"/>
    <x v="0"/>
    <s v="STATE"/>
    <m/>
    <m/>
    <m/>
    <m/>
    <n v="7899.66"/>
    <s v="00025883"/>
    <s v="Christina E Agee"/>
    <s v="Accounts Payabl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:C10" firstHeaderRow="1" firstDataRow="1" firstDataCol="1"/>
  <pivotFields count="25">
    <pivotField showAll="0"/>
    <pivotField numFmtId="1" showAll="0"/>
    <pivotField numFmtId="1" showAll="0"/>
    <pivotField showAll="0"/>
    <pivotField showAll="0"/>
    <pivotField numFmtId="14" showAll="0"/>
    <pivotField numFmtId="14" showAll="0"/>
    <pivotField numFmtId="1" showAll="0"/>
    <pivotField axis="axisRow" showAll="0">
      <items count="2">
        <item x="0"/>
        <item t="default"/>
      </items>
    </pivotField>
    <pivotField showAll="0"/>
    <pivotField axis="axisRow" showAll="0">
      <items count="5"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dataField="1" numFmtId="43" showAll="0"/>
    <pivotField showAll="0"/>
    <pivotField showAll="0"/>
    <pivotField showAll="0"/>
  </pivotFields>
  <rowFields count="3">
    <field x="8"/>
    <field x="15"/>
    <field x="10"/>
  </rowFields>
  <rowItems count="7">
    <i>
      <x/>
    </i>
    <i r="1">
      <x/>
    </i>
    <i r="2">
      <x/>
    </i>
    <i r="2">
      <x v="1"/>
    </i>
    <i r="2">
      <x v="2"/>
    </i>
    <i r="2">
      <x v="3"/>
    </i>
    <i t="grand">
      <x/>
    </i>
  </rowItems>
  <colItems count="1">
    <i/>
  </colItems>
  <dataFields count="1">
    <dataField name="Sum of Amount" fld="21" baseField="10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15" sqref="D15"/>
    </sheetView>
  </sheetViews>
  <sheetFormatPr defaultRowHeight="14.4" x14ac:dyDescent="0.3"/>
  <cols>
    <col min="1" max="1" width="50" customWidth="1"/>
    <col min="2" max="3" width="11.5546875" bestFit="1" customWidth="1"/>
    <col min="4" max="4" width="12" customWidth="1"/>
  </cols>
  <sheetData>
    <row r="1" spans="1:6" x14ac:dyDescent="0.3">
      <c r="A1" t="s">
        <v>7</v>
      </c>
    </row>
    <row r="2" spans="1:6" ht="28.8" x14ac:dyDescent="0.55000000000000004">
      <c r="A2" s="1" t="s">
        <v>106</v>
      </c>
      <c r="D2" s="2"/>
      <c r="F2" s="15"/>
    </row>
    <row r="3" spans="1:6" ht="21" x14ac:dyDescent="0.4">
      <c r="A3" s="12" t="s">
        <v>8</v>
      </c>
      <c r="D3" s="2"/>
    </row>
    <row r="4" spans="1:6" ht="43.2" x14ac:dyDescent="0.3">
      <c r="B4" s="3" t="s">
        <v>0</v>
      </c>
      <c r="C4" s="13" t="s">
        <v>9</v>
      </c>
      <c r="D4" s="4" t="s">
        <v>10</v>
      </c>
    </row>
    <row r="5" spans="1:6" x14ac:dyDescent="0.3">
      <c r="A5" t="s">
        <v>1</v>
      </c>
      <c r="B5" s="5">
        <v>47398</v>
      </c>
      <c r="C5" s="6">
        <v>47398</v>
      </c>
      <c r="D5" s="7"/>
    </row>
    <row r="6" spans="1:6" x14ac:dyDescent="0.3">
      <c r="D6" s="2"/>
    </row>
    <row r="7" spans="1:6" x14ac:dyDescent="0.3">
      <c r="A7" t="s">
        <v>6</v>
      </c>
      <c r="B7" s="5">
        <f>C7</f>
        <v>47397.98</v>
      </c>
      <c r="C7" s="5">
        <v>47397.98</v>
      </c>
      <c r="D7" s="2"/>
    </row>
    <row r="8" spans="1:6" x14ac:dyDescent="0.3">
      <c r="A8" t="s">
        <v>2</v>
      </c>
      <c r="B8" s="5">
        <f t="shared" ref="B8:B13" si="0">C8</f>
        <v>-47397.98</v>
      </c>
      <c r="C8" s="5">
        <v>-47397.98</v>
      </c>
      <c r="D8" s="2">
        <v>0</v>
      </c>
    </row>
    <row r="9" spans="1:6" x14ac:dyDescent="0.3">
      <c r="A9" t="s">
        <v>3</v>
      </c>
      <c r="B9" s="5">
        <f t="shared" si="0"/>
        <v>0</v>
      </c>
      <c r="D9" s="8"/>
    </row>
    <row r="10" spans="1:6" x14ac:dyDescent="0.3">
      <c r="B10" s="5"/>
      <c r="D10" s="2"/>
    </row>
    <row r="11" spans="1:6" x14ac:dyDescent="0.3">
      <c r="A11" t="s">
        <v>4</v>
      </c>
      <c r="B11" s="5">
        <f t="shared" si="0"/>
        <v>0</v>
      </c>
      <c r="C11" s="5">
        <f>+C7+C8</f>
        <v>0</v>
      </c>
      <c r="D11" s="2"/>
    </row>
    <row r="12" spans="1:6" x14ac:dyDescent="0.3">
      <c r="B12" s="5"/>
      <c r="C12" s="5"/>
      <c r="D12" s="9"/>
    </row>
    <row r="13" spans="1:6" x14ac:dyDescent="0.3">
      <c r="A13" t="s">
        <v>5</v>
      </c>
      <c r="B13" s="5">
        <f t="shared" si="0"/>
        <v>1.9999999996798579E-2</v>
      </c>
      <c r="C13" s="5">
        <f>+C5+C8</f>
        <v>1.9999999996798579E-2</v>
      </c>
      <c r="D13" s="10"/>
    </row>
    <row r="14" spans="1:6" ht="15" thickBot="1" x14ac:dyDescent="0.35">
      <c r="B14" s="5"/>
      <c r="C14" s="5"/>
      <c r="D14" s="10"/>
    </row>
    <row r="15" spans="1:6" ht="15" thickTop="1" x14ac:dyDescent="0.3">
      <c r="A15" s="11"/>
      <c r="B15" s="11"/>
      <c r="C15" s="11"/>
      <c r="D15" s="11"/>
    </row>
    <row r="17" spans="1:1" x14ac:dyDescent="0.3">
      <c r="A17" s="14" t="s">
        <v>11</v>
      </c>
    </row>
    <row r="18" spans="1:1" x14ac:dyDescent="0.3">
      <c r="A18" t="s">
        <v>107</v>
      </c>
    </row>
    <row r="19" spans="1:1" x14ac:dyDescent="0.3">
      <c r="A19" t="s">
        <v>108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workbookViewId="0">
      <selection activeCell="D12" sqref="D12"/>
    </sheetView>
  </sheetViews>
  <sheetFormatPr defaultRowHeight="14.4" x14ac:dyDescent="0.3"/>
  <cols>
    <col min="2" max="3" width="14.77734375" bestFit="1" customWidth="1"/>
  </cols>
  <sheetData>
    <row r="3" spans="2:3" x14ac:dyDescent="0.3">
      <c r="B3" s="20" t="s">
        <v>78</v>
      </c>
      <c r="C3" t="s">
        <v>80</v>
      </c>
    </row>
    <row r="4" spans="2:3" x14ac:dyDescent="0.3">
      <c r="B4" s="21" t="s">
        <v>41</v>
      </c>
      <c r="C4" s="24">
        <v>0</v>
      </c>
    </row>
    <row r="5" spans="2:3" x14ac:dyDescent="0.3">
      <c r="B5" s="22" t="s">
        <v>44</v>
      </c>
      <c r="C5" s="24">
        <v>0</v>
      </c>
    </row>
    <row r="6" spans="2:3" x14ac:dyDescent="0.3">
      <c r="B6" s="23" t="s">
        <v>49</v>
      </c>
      <c r="C6" s="24">
        <v>-5.4569682106375694E-12</v>
      </c>
    </row>
    <row r="7" spans="2:3" x14ac:dyDescent="0.3">
      <c r="B7" s="23" t="s">
        <v>63</v>
      </c>
      <c r="C7" s="24">
        <v>1.0004441719502211E-11</v>
      </c>
    </row>
    <row r="8" spans="2:3" x14ac:dyDescent="0.3">
      <c r="B8" s="23" t="s">
        <v>42</v>
      </c>
      <c r="C8" s="24">
        <v>-47397.98</v>
      </c>
    </row>
    <row r="9" spans="2:3" x14ac:dyDescent="0.3">
      <c r="B9" s="23" t="s">
        <v>67</v>
      </c>
      <c r="C9" s="24">
        <v>47397.979999999996</v>
      </c>
    </row>
    <row r="10" spans="2:3" x14ac:dyDescent="0.3">
      <c r="B10" s="21" t="s">
        <v>79</v>
      </c>
      <c r="C10" s="2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opLeftCell="Q15" workbookViewId="0">
      <selection activeCell="G7" sqref="G7"/>
    </sheetView>
  </sheetViews>
  <sheetFormatPr defaultRowHeight="14.4" x14ac:dyDescent="0.3"/>
  <cols>
    <col min="6" max="6" width="12.5546875" bestFit="1" customWidth="1"/>
    <col min="7" max="7" width="11.77734375" bestFit="1" customWidth="1"/>
  </cols>
  <sheetData>
    <row r="1" spans="1:25" ht="15.6" thickTop="1" thickBot="1" x14ac:dyDescent="0.35">
      <c r="A1" s="16" t="s">
        <v>12</v>
      </c>
      <c r="B1" s="16" t="s">
        <v>13</v>
      </c>
      <c r="C1" s="16" t="s">
        <v>14</v>
      </c>
      <c r="D1" s="16" t="s">
        <v>15</v>
      </c>
      <c r="E1" s="16" t="s">
        <v>16</v>
      </c>
      <c r="F1" s="16" t="s">
        <v>17</v>
      </c>
      <c r="G1" s="16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6" t="s">
        <v>23</v>
      </c>
      <c r="M1" s="16" t="s">
        <v>24</v>
      </c>
      <c r="N1" s="16" t="s">
        <v>25</v>
      </c>
      <c r="O1" s="16" t="s">
        <v>26</v>
      </c>
      <c r="P1" s="16" t="s">
        <v>27</v>
      </c>
      <c r="Q1" s="16" t="s">
        <v>28</v>
      </c>
      <c r="R1" s="16" t="s">
        <v>29</v>
      </c>
      <c r="S1" s="16" t="s">
        <v>30</v>
      </c>
      <c r="T1" s="16" t="s">
        <v>31</v>
      </c>
      <c r="U1" s="16" t="s">
        <v>32</v>
      </c>
      <c r="V1" s="17" t="s">
        <v>33</v>
      </c>
      <c r="W1" s="16" t="s">
        <v>34</v>
      </c>
      <c r="X1" s="16" t="s">
        <v>35</v>
      </c>
      <c r="Y1" s="16" t="s">
        <v>36</v>
      </c>
    </row>
    <row r="2" spans="1:25" ht="15" thickTop="1" x14ac:dyDescent="0.3">
      <c r="A2" t="s">
        <v>37</v>
      </c>
      <c r="B2" s="18">
        <v>2021</v>
      </c>
      <c r="C2" s="18">
        <v>9</v>
      </c>
      <c r="D2" t="s">
        <v>39</v>
      </c>
      <c r="E2" t="s">
        <v>40</v>
      </c>
      <c r="F2" s="19">
        <v>44272</v>
      </c>
      <c r="G2" s="19">
        <v>44272</v>
      </c>
      <c r="H2" s="18">
        <v>32</v>
      </c>
      <c r="I2" t="s">
        <v>41</v>
      </c>
      <c r="K2" t="s">
        <v>42</v>
      </c>
      <c r="L2" t="s">
        <v>43</v>
      </c>
      <c r="O2" t="s">
        <v>37</v>
      </c>
      <c r="P2" t="s">
        <v>44</v>
      </c>
      <c r="Q2" t="s">
        <v>45</v>
      </c>
      <c r="V2" s="5">
        <v>-47397.98</v>
      </c>
      <c r="W2" t="s">
        <v>46</v>
      </c>
      <c r="X2" t="s">
        <v>47</v>
      </c>
      <c r="Y2" t="s">
        <v>48</v>
      </c>
    </row>
    <row r="3" spans="1:25" x14ac:dyDescent="0.3">
      <c r="A3" t="s">
        <v>37</v>
      </c>
      <c r="B3" s="18">
        <v>2021</v>
      </c>
      <c r="C3" s="18">
        <v>9</v>
      </c>
      <c r="D3" t="s">
        <v>39</v>
      </c>
      <c r="E3" t="s">
        <v>40</v>
      </c>
      <c r="F3" s="19">
        <v>44272</v>
      </c>
      <c r="G3" s="19">
        <v>44272</v>
      </c>
      <c r="H3" s="18">
        <v>43</v>
      </c>
      <c r="I3" t="s">
        <v>41</v>
      </c>
      <c r="K3" t="s">
        <v>49</v>
      </c>
      <c r="L3" t="s">
        <v>50</v>
      </c>
      <c r="P3" t="s">
        <v>44</v>
      </c>
      <c r="V3" s="5">
        <v>47397.98</v>
      </c>
      <c r="W3" t="s">
        <v>46</v>
      </c>
      <c r="X3" t="s">
        <v>47</v>
      </c>
      <c r="Y3" t="s">
        <v>48</v>
      </c>
    </row>
    <row r="4" spans="1:25" x14ac:dyDescent="0.3">
      <c r="A4" t="s">
        <v>37</v>
      </c>
      <c r="B4" s="18">
        <v>2021</v>
      </c>
      <c r="C4" s="18">
        <v>9</v>
      </c>
      <c r="D4" t="s">
        <v>51</v>
      </c>
      <c r="E4" t="s">
        <v>52</v>
      </c>
      <c r="F4" s="19">
        <v>44273</v>
      </c>
      <c r="G4" s="19">
        <v>44273</v>
      </c>
      <c r="H4" s="18">
        <v>1</v>
      </c>
      <c r="I4" t="s">
        <v>41</v>
      </c>
      <c r="K4" t="s">
        <v>49</v>
      </c>
      <c r="L4" t="s">
        <v>50</v>
      </c>
      <c r="O4" t="s">
        <v>37</v>
      </c>
      <c r="P4" t="s">
        <v>44</v>
      </c>
      <c r="Q4" t="s">
        <v>45</v>
      </c>
      <c r="V4" s="5">
        <v>-4739.8</v>
      </c>
      <c r="W4" t="s">
        <v>53</v>
      </c>
      <c r="X4" t="s">
        <v>54</v>
      </c>
      <c r="Y4" t="s">
        <v>55</v>
      </c>
    </row>
    <row r="5" spans="1:25" x14ac:dyDescent="0.3">
      <c r="A5" t="s">
        <v>37</v>
      </c>
      <c r="B5" s="18">
        <v>2021</v>
      </c>
      <c r="C5" s="18">
        <v>9</v>
      </c>
      <c r="D5" t="s">
        <v>51</v>
      </c>
      <c r="E5" t="s">
        <v>52</v>
      </c>
      <c r="F5" s="19">
        <v>44273</v>
      </c>
      <c r="G5" s="19">
        <v>44273</v>
      </c>
      <c r="H5" s="18">
        <v>2</v>
      </c>
      <c r="I5" t="s">
        <v>41</v>
      </c>
      <c r="K5" t="s">
        <v>49</v>
      </c>
      <c r="L5" t="s">
        <v>50</v>
      </c>
      <c r="O5" t="s">
        <v>37</v>
      </c>
      <c r="P5" t="s">
        <v>44</v>
      </c>
      <c r="Q5" t="s">
        <v>45</v>
      </c>
      <c r="V5" s="5">
        <v>-4739.8</v>
      </c>
      <c r="W5" t="s">
        <v>56</v>
      </c>
      <c r="X5" t="s">
        <v>54</v>
      </c>
      <c r="Y5" t="s">
        <v>55</v>
      </c>
    </row>
    <row r="6" spans="1:25" x14ac:dyDescent="0.3">
      <c r="A6" t="s">
        <v>37</v>
      </c>
      <c r="B6" s="18">
        <v>2021</v>
      </c>
      <c r="C6" s="18">
        <v>9</v>
      </c>
      <c r="D6" t="s">
        <v>51</v>
      </c>
      <c r="E6" t="s">
        <v>52</v>
      </c>
      <c r="F6" s="19">
        <v>44273</v>
      </c>
      <c r="G6" s="19">
        <v>44273</v>
      </c>
      <c r="H6" s="18">
        <v>3</v>
      </c>
      <c r="I6" t="s">
        <v>41</v>
      </c>
      <c r="K6" t="s">
        <v>49</v>
      </c>
      <c r="L6" t="s">
        <v>50</v>
      </c>
      <c r="O6" t="s">
        <v>37</v>
      </c>
      <c r="P6" t="s">
        <v>44</v>
      </c>
      <c r="Q6" t="s">
        <v>45</v>
      </c>
      <c r="V6" s="5">
        <v>-4739.8</v>
      </c>
      <c r="W6" t="s">
        <v>57</v>
      </c>
      <c r="X6" t="s">
        <v>54</v>
      </c>
      <c r="Y6" t="s">
        <v>55</v>
      </c>
    </row>
    <row r="7" spans="1:25" x14ac:dyDescent="0.3">
      <c r="A7" t="s">
        <v>37</v>
      </c>
      <c r="B7" s="18">
        <v>2021</v>
      </c>
      <c r="C7" s="18">
        <v>9</v>
      </c>
      <c r="D7" t="s">
        <v>51</v>
      </c>
      <c r="E7" t="s">
        <v>52</v>
      </c>
      <c r="F7" s="19">
        <v>44273</v>
      </c>
      <c r="G7" s="19">
        <v>44273</v>
      </c>
      <c r="H7" s="18">
        <v>4</v>
      </c>
      <c r="I7" t="s">
        <v>41</v>
      </c>
      <c r="K7" t="s">
        <v>49</v>
      </c>
      <c r="L7" t="s">
        <v>50</v>
      </c>
      <c r="O7" t="s">
        <v>37</v>
      </c>
      <c r="P7" t="s">
        <v>44</v>
      </c>
      <c r="Q7" t="s">
        <v>45</v>
      </c>
      <c r="V7" s="5">
        <v>-7899.66</v>
      </c>
      <c r="W7" t="s">
        <v>58</v>
      </c>
      <c r="X7" t="s">
        <v>54</v>
      </c>
      <c r="Y7" t="s">
        <v>55</v>
      </c>
    </row>
    <row r="8" spans="1:25" x14ac:dyDescent="0.3">
      <c r="A8" t="s">
        <v>37</v>
      </c>
      <c r="B8" s="18">
        <v>2021</v>
      </c>
      <c r="C8" s="18">
        <v>9</v>
      </c>
      <c r="D8" t="s">
        <v>51</v>
      </c>
      <c r="E8" t="s">
        <v>52</v>
      </c>
      <c r="F8" s="19">
        <v>44273</v>
      </c>
      <c r="G8" s="19">
        <v>44273</v>
      </c>
      <c r="H8" s="18">
        <v>18</v>
      </c>
      <c r="I8" t="s">
        <v>41</v>
      </c>
      <c r="K8" t="s">
        <v>49</v>
      </c>
      <c r="L8" t="s">
        <v>50</v>
      </c>
      <c r="O8" t="s">
        <v>37</v>
      </c>
      <c r="P8" t="s">
        <v>44</v>
      </c>
      <c r="Q8" t="s">
        <v>45</v>
      </c>
      <c r="V8" s="5">
        <v>-7899.66</v>
      </c>
      <c r="W8" t="s">
        <v>59</v>
      </c>
      <c r="X8" t="s">
        <v>54</v>
      </c>
      <c r="Y8" t="s">
        <v>55</v>
      </c>
    </row>
    <row r="9" spans="1:25" x14ac:dyDescent="0.3">
      <c r="A9" t="s">
        <v>37</v>
      </c>
      <c r="B9" s="18">
        <v>2021</v>
      </c>
      <c r="C9" s="18">
        <v>9</v>
      </c>
      <c r="D9" t="s">
        <v>51</v>
      </c>
      <c r="E9" t="s">
        <v>52</v>
      </c>
      <c r="F9" s="19">
        <v>44273</v>
      </c>
      <c r="G9" s="19">
        <v>44273</v>
      </c>
      <c r="H9" s="18">
        <v>19</v>
      </c>
      <c r="I9" t="s">
        <v>41</v>
      </c>
      <c r="K9" t="s">
        <v>49</v>
      </c>
      <c r="L9" t="s">
        <v>50</v>
      </c>
      <c r="O9" t="s">
        <v>37</v>
      </c>
      <c r="P9" t="s">
        <v>44</v>
      </c>
      <c r="Q9" t="s">
        <v>45</v>
      </c>
      <c r="V9" s="5">
        <v>-7899.66</v>
      </c>
      <c r="W9" t="s">
        <v>60</v>
      </c>
      <c r="X9" t="s">
        <v>54</v>
      </c>
      <c r="Y9" t="s">
        <v>55</v>
      </c>
    </row>
    <row r="10" spans="1:25" x14ac:dyDescent="0.3">
      <c r="A10" t="s">
        <v>37</v>
      </c>
      <c r="B10" s="18">
        <v>2021</v>
      </c>
      <c r="C10" s="18">
        <v>9</v>
      </c>
      <c r="D10" t="s">
        <v>51</v>
      </c>
      <c r="E10" t="s">
        <v>52</v>
      </c>
      <c r="F10" s="19">
        <v>44273</v>
      </c>
      <c r="G10" s="19">
        <v>44273</v>
      </c>
      <c r="H10" s="18">
        <v>20</v>
      </c>
      <c r="I10" t="s">
        <v>41</v>
      </c>
      <c r="K10" t="s">
        <v>49</v>
      </c>
      <c r="L10" t="s">
        <v>50</v>
      </c>
      <c r="O10" t="s">
        <v>37</v>
      </c>
      <c r="P10" t="s">
        <v>44</v>
      </c>
      <c r="Q10" t="s">
        <v>45</v>
      </c>
      <c r="V10" s="5">
        <v>-4739.8</v>
      </c>
      <c r="W10" t="s">
        <v>61</v>
      </c>
      <c r="X10" t="s">
        <v>54</v>
      </c>
      <c r="Y10" t="s">
        <v>55</v>
      </c>
    </row>
    <row r="11" spans="1:25" x14ac:dyDescent="0.3">
      <c r="A11" t="s">
        <v>37</v>
      </c>
      <c r="B11" s="18">
        <v>2021</v>
      </c>
      <c r="C11" s="18">
        <v>9</v>
      </c>
      <c r="D11" t="s">
        <v>51</v>
      </c>
      <c r="E11" t="s">
        <v>52</v>
      </c>
      <c r="F11" s="19">
        <v>44273</v>
      </c>
      <c r="G11" s="19">
        <v>44273</v>
      </c>
      <c r="H11" s="18">
        <v>21</v>
      </c>
      <c r="I11" t="s">
        <v>41</v>
      </c>
      <c r="K11" t="s">
        <v>49</v>
      </c>
      <c r="L11" t="s">
        <v>50</v>
      </c>
      <c r="O11" t="s">
        <v>37</v>
      </c>
      <c r="P11" t="s">
        <v>44</v>
      </c>
      <c r="Q11" t="s">
        <v>45</v>
      </c>
      <c r="V11" s="5">
        <v>-4739.8</v>
      </c>
      <c r="W11" t="s">
        <v>62</v>
      </c>
      <c r="X11" t="s">
        <v>54</v>
      </c>
      <c r="Y11" t="s">
        <v>55</v>
      </c>
    </row>
    <row r="12" spans="1:25" x14ac:dyDescent="0.3">
      <c r="A12" t="s">
        <v>37</v>
      </c>
      <c r="B12" s="18">
        <v>2021</v>
      </c>
      <c r="C12" s="18">
        <v>9</v>
      </c>
      <c r="D12" t="s">
        <v>51</v>
      </c>
      <c r="E12" t="s">
        <v>52</v>
      </c>
      <c r="F12" s="19">
        <v>44273</v>
      </c>
      <c r="G12" s="19">
        <v>44273</v>
      </c>
      <c r="H12" s="18">
        <v>23</v>
      </c>
      <c r="I12" t="s">
        <v>41</v>
      </c>
      <c r="K12" t="s">
        <v>63</v>
      </c>
      <c r="L12" t="s">
        <v>50</v>
      </c>
      <c r="O12" t="s">
        <v>37</v>
      </c>
      <c r="P12" t="s">
        <v>44</v>
      </c>
      <c r="Q12" t="s">
        <v>45</v>
      </c>
      <c r="V12" s="5">
        <v>4739.8</v>
      </c>
      <c r="W12" t="s">
        <v>56</v>
      </c>
      <c r="X12" t="s">
        <v>64</v>
      </c>
      <c r="Y12" t="s">
        <v>55</v>
      </c>
    </row>
    <row r="13" spans="1:25" x14ac:dyDescent="0.3">
      <c r="A13" t="s">
        <v>37</v>
      </c>
      <c r="B13" s="18">
        <v>2021</v>
      </c>
      <c r="C13" s="18">
        <v>9</v>
      </c>
      <c r="D13" t="s">
        <v>51</v>
      </c>
      <c r="E13" t="s">
        <v>52</v>
      </c>
      <c r="F13" s="19">
        <v>44273</v>
      </c>
      <c r="G13" s="19">
        <v>44273</v>
      </c>
      <c r="H13" s="18">
        <v>24</v>
      </c>
      <c r="I13" t="s">
        <v>41</v>
      </c>
      <c r="K13" t="s">
        <v>63</v>
      </c>
      <c r="L13" t="s">
        <v>50</v>
      </c>
      <c r="O13" t="s">
        <v>37</v>
      </c>
      <c r="P13" t="s">
        <v>44</v>
      </c>
      <c r="Q13" t="s">
        <v>45</v>
      </c>
      <c r="V13" s="5">
        <v>4739.8</v>
      </c>
      <c r="W13" t="s">
        <v>57</v>
      </c>
      <c r="X13" t="s">
        <v>64</v>
      </c>
      <c r="Y13" t="s">
        <v>55</v>
      </c>
    </row>
    <row r="14" spans="1:25" x14ac:dyDescent="0.3">
      <c r="A14" t="s">
        <v>37</v>
      </c>
      <c r="B14" s="18">
        <v>2021</v>
      </c>
      <c r="C14" s="18">
        <v>9</v>
      </c>
      <c r="D14" t="s">
        <v>51</v>
      </c>
      <c r="E14" t="s">
        <v>52</v>
      </c>
      <c r="F14" s="19">
        <v>44273</v>
      </c>
      <c r="G14" s="19">
        <v>44273</v>
      </c>
      <c r="H14" s="18">
        <v>25</v>
      </c>
      <c r="I14" t="s">
        <v>41</v>
      </c>
      <c r="K14" t="s">
        <v>63</v>
      </c>
      <c r="L14" t="s">
        <v>50</v>
      </c>
      <c r="O14" t="s">
        <v>37</v>
      </c>
      <c r="P14" t="s">
        <v>44</v>
      </c>
      <c r="Q14" t="s">
        <v>45</v>
      </c>
      <c r="V14" s="5">
        <v>7899.66</v>
      </c>
      <c r="W14" t="s">
        <v>58</v>
      </c>
      <c r="X14" t="s">
        <v>64</v>
      </c>
      <c r="Y14" t="s">
        <v>55</v>
      </c>
    </row>
    <row r="15" spans="1:25" x14ac:dyDescent="0.3">
      <c r="A15" t="s">
        <v>37</v>
      </c>
      <c r="B15" s="18">
        <v>2021</v>
      </c>
      <c r="C15" s="18">
        <v>9</v>
      </c>
      <c r="D15" t="s">
        <v>51</v>
      </c>
      <c r="E15" t="s">
        <v>52</v>
      </c>
      <c r="F15" s="19">
        <v>44273</v>
      </c>
      <c r="G15" s="19">
        <v>44273</v>
      </c>
      <c r="H15" s="18">
        <v>39</v>
      </c>
      <c r="I15" t="s">
        <v>41</v>
      </c>
      <c r="K15" t="s">
        <v>63</v>
      </c>
      <c r="L15" t="s">
        <v>50</v>
      </c>
      <c r="O15" t="s">
        <v>37</v>
      </c>
      <c r="P15" t="s">
        <v>44</v>
      </c>
      <c r="Q15" t="s">
        <v>45</v>
      </c>
      <c r="V15" s="5">
        <v>7899.66</v>
      </c>
      <c r="W15" t="s">
        <v>59</v>
      </c>
      <c r="X15" t="s">
        <v>64</v>
      </c>
      <c r="Y15" t="s">
        <v>55</v>
      </c>
    </row>
    <row r="16" spans="1:25" x14ac:dyDescent="0.3">
      <c r="A16" t="s">
        <v>37</v>
      </c>
      <c r="B16" s="18">
        <v>2021</v>
      </c>
      <c r="C16" s="18">
        <v>9</v>
      </c>
      <c r="D16" t="s">
        <v>51</v>
      </c>
      <c r="E16" t="s">
        <v>52</v>
      </c>
      <c r="F16" s="19">
        <v>44273</v>
      </c>
      <c r="G16" s="19">
        <v>44273</v>
      </c>
      <c r="H16" s="18">
        <v>40</v>
      </c>
      <c r="I16" t="s">
        <v>41</v>
      </c>
      <c r="K16" t="s">
        <v>63</v>
      </c>
      <c r="L16" t="s">
        <v>50</v>
      </c>
      <c r="O16" t="s">
        <v>37</v>
      </c>
      <c r="P16" t="s">
        <v>44</v>
      </c>
      <c r="Q16" t="s">
        <v>45</v>
      </c>
      <c r="V16" s="5">
        <v>7899.66</v>
      </c>
      <c r="W16" t="s">
        <v>60</v>
      </c>
      <c r="X16" t="s">
        <v>64</v>
      </c>
      <c r="Y16" t="s">
        <v>55</v>
      </c>
    </row>
    <row r="17" spans="1:25" x14ac:dyDescent="0.3">
      <c r="A17" t="s">
        <v>37</v>
      </c>
      <c r="B17" s="18">
        <v>2021</v>
      </c>
      <c r="C17" s="18">
        <v>9</v>
      </c>
      <c r="D17" t="s">
        <v>51</v>
      </c>
      <c r="E17" t="s">
        <v>52</v>
      </c>
      <c r="F17" s="19">
        <v>44273</v>
      </c>
      <c r="G17" s="19">
        <v>44273</v>
      </c>
      <c r="H17" s="18">
        <v>41</v>
      </c>
      <c r="I17" t="s">
        <v>41</v>
      </c>
      <c r="K17" t="s">
        <v>63</v>
      </c>
      <c r="L17" t="s">
        <v>50</v>
      </c>
      <c r="O17" t="s">
        <v>37</v>
      </c>
      <c r="P17" t="s">
        <v>44</v>
      </c>
      <c r="Q17" t="s">
        <v>45</v>
      </c>
      <c r="V17" s="5">
        <v>4739.8</v>
      </c>
      <c r="W17" t="s">
        <v>61</v>
      </c>
      <c r="X17" t="s">
        <v>64</v>
      </c>
      <c r="Y17" t="s">
        <v>55</v>
      </c>
    </row>
    <row r="18" spans="1:25" x14ac:dyDescent="0.3">
      <c r="A18" t="s">
        <v>37</v>
      </c>
      <c r="B18" s="18">
        <v>2021</v>
      </c>
      <c r="C18" s="18">
        <v>9</v>
      </c>
      <c r="D18" t="s">
        <v>51</v>
      </c>
      <c r="E18" t="s">
        <v>52</v>
      </c>
      <c r="F18" s="19">
        <v>44273</v>
      </c>
      <c r="G18" s="19">
        <v>44273</v>
      </c>
      <c r="H18" s="18">
        <v>42</v>
      </c>
      <c r="I18" t="s">
        <v>41</v>
      </c>
      <c r="K18" t="s">
        <v>63</v>
      </c>
      <c r="L18" t="s">
        <v>50</v>
      </c>
      <c r="O18" t="s">
        <v>37</v>
      </c>
      <c r="P18" t="s">
        <v>44</v>
      </c>
      <c r="Q18" t="s">
        <v>45</v>
      </c>
      <c r="V18" s="5">
        <v>4739.8</v>
      </c>
      <c r="W18" t="s">
        <v>62</v>
      </c>
      <c r="X18" t="s">
        <v>64</v>
      </c>
      <c r="Y18" t="s">
        <v>55</v>
      </c>
    </row>
    <row r="19" spans="1:25" x14ac:dyDescent="0.3">
      <c r="A19" t="s">
        <v>37</v>
      </c>
      <c r="B19" s="18">
        <v>2021</v>
      </c>
      <c r="C19" s="18">
        <v>9</v>
      </c>
      <c r="D19" t="s">
        <v>51</v>
      </c>
      <c r="E19" t="s">
        <v>52</v>
      </c>
      <c r="F19" s="19">
        <v>44273</v>
      </c>
      <c r="G19" s="19">
        <v>44273</v>
      </c>
      <c r="H19" s="18">
        <v>43</v>
      </c>
      <c r="I19" t="s">
        <v>41</v>
      </c>
      <c r="K19" t="s">
        <v>63</v>
      </c>
      <c r="L19" t="s">
        <v>50</v>
      </c>
      <c r="O19" t="s">
        <v>37</v>
      </c>
      <c r="P19" t="s">
        <v>44</v>
      </c>
      <c r="Q19" t="s">
        <v>45</v>
      </c>
      <c r="V19" s="5">
        <v>4739.8</v>
      </c>
      <c r="W19" t="s">
        <v>53</v>
      </c>
      <c r="X19" t="s">
        <v>64</v>
      </c>
      <c r="Y19" t="s">
        <v>55</v>
      </c>
    </row>
    <row r="20" spans="1:25" x14ac:dyDescent="0.3">
      <c r="A20" t="s">
        <v>37</v>
      </c>
      <c r="B20" s="18">
        <v>2021</v>
      </c>
      <c r="C20" s="18">
        <v>9</v>
      </c>
      <c r="D20" t="s">
        <v>51</v>
      </c>
      <c r="E20" t="s">
        <v>65</v>
      </c>
      <c r="F20" s="19">
        <v>44270</v>
      </c>
      <c r="G20" s="19">
        <v>44270</v>
      </c>
      <c r="H20" s="18">
        <v>43</v>
      </c>
      <c r="I20" t="s">
        <v>41</v>
      </c>
      <c r="K20" t="s">
        <v>63</v>
      </c>
      <c r="L20" t="s">
        <v>50</v>
      </c>
      <c r="O20" t="s">
        <v>37</v>
      </c>
      <c r="P20" t="s">
        <v>44</v>
      </c>
      <c r="Q20" t="s">
        <v>45</v>
      </c>
      <c r="V20" s="5">
        <v>-7899.66</v>
      </c>
      <c r="W20" t="s">
        <v>59</v>
      </c>
      <c r="X20" t="s">
        <v>64</v>
      </c>
      <c r="Y20" t="s">
        <v>64</v>
      </c>
    </row>
    <row r="21" spans="1:25" x14ac:dyDescent="0.3">
      <c r="A21" t="s">
        <v>37</v>
      </c>
      <c r="B21" s="18">
        <v>2021</v>
      </c>
      <c r="C21" s="18">
        <v>9</v>
      </c>
      <c r="D21" t="s">
        <v>51</v>
      </c>
      <c r="E21" t="s">
        <v>65</v>
      </c>
      <c r="F21" s="19">
        <v>44270</v>
      </c>
      <c r="G21" s="19">
        <v>44270</v>
      </c>
      <c r="H21" s="18">
        <v>51</v>
      </c>
      <c r="I21" t="s">
        <v>41</v>
      </c>
      <c r="K21" t="s">
        <v>63</v>
      </c>
      <c r="L21" t="s">
        <v>50</v>
      </c>
      <c r="O21" t="s">
        <v>37</v>
      </c>
      <c r="P21" t="s">
        <v>44</v>
      </c>
      <c r="Q21" t="s">
        <v>45</v>
      </c>
      <c r="V21" s="5">
        <v>-7899.66</v>
      </c>
      <c r="W21" t="s">
        <v>60</v>
      </c>
      <c r="X21" t="s">
        <v>64</v>
      </c>
      <c r="Y21" t="s">
        <v>64</v>
      </c>
    </row>
    <row r="22" spans="1:25" x14ac:dyDescent="0.3">
      <c r="A22" t="s">
        <v>37</v>
      </c>
      <c r="B22" s="18">
        <v>2021</v>
      </c>
      <c r="C22" s="18">
        <v>9</v>
      </c>
      <c r="D22" t="s">
        <v>51</v>
      </c>
      <c r="E22" t="s">
        <v>65</v>
      </c>
      <c r="F22" s="19">
        <v>44270</v>
      </c>
      <c r="G22" s="19">
        <v>44270</v>
      </c>
      <c r="H22" s="18">
        <v>52</v>
      </c>
      <c r="I22" t="s">
        <v>41</v>
      </c>
      <c r="K22" t="s">
        <v>63</v>
      </c>
      <c r="L22" t="s">
        <v>50</v>
      </c>
      <c r="O22" t="s">
        <v>37</v>
      </c>
      <c r="P22" t="s">
        <v>44</v>
      </c>
      <c r="Q22" t="s">
        <v>45</v>
      </c>
      <c r="V22" s="5">
        <v>-4739.8</v>
      </c>
      <c r="W22" t="s">
        <v>61</v>
      </c>
      <c r="X22" t="s">
        <v>64</v>
      </c>
      <c r="Y22" t="s">
        <v>64</v>
      </c>
    </row>
    <row r="23" spans="1:25" x14ac:dyDescent="0.3">
      <c r="A23" t="s">
        <v>37</v>
      </c>
      <c r="B23" s="18">
        <v>2021</v>
      </c>
      <c r="C23" s="18">
        <v>9</v>
      </c>
      <c r="D23" t="s">
        <v>51</v>
      </c>
      <c r="E23" t="s">
        <v>65</v>
      </c>
      <c r="F23" s="19">
        <v>44270</v>
      </c>
      <c r="G23" s="19">
        <v>44270</v>
      </c>
      <c r="H23" s="18">
        <v>53</v>
      </c>
      <c r="I23" t="s">
        <v>41</v>
      </c>
      <c r="K23" t="s">
        <v>63</v>
      </c>
      <c r="L23" t="s">
        <v>50</v>
      </c>
      <c r="O23" t="s">
        <v>37</v>
      </c>
      <c r="P23" t="s">
        <v>44</v>
      </c>
      <c r="Q23" t="s">
        <v>45</v>
      </c>
      <c r="V23" s="5">
        <v>-4739.8</v>
      </c>
      <c r="W23" t="s">
        <v>62</v>
      </c>
      <c r="X23" t="s">
        <v>64</v>
      </c>
      <c r="Y23" t="s">
        <v>64</v>
      </c>
    </row>
    <row r="24" spans="1:25" x14ac:dyDescent="0.3">
      <c r="A24" t="s">
        <v>37</v>
      </c>
      <c r="B24" s="18">
        <v>2021</v>
      </c>
      <c r="C24" s="18">
        <v>9</v>
      </c>
      <c r="D24" t="s">
        <v>51</v>
      </c>
      <c r="E24" t="s">
        <v>65</v>
      </c>
      <c r="F24" s="19">
        <v>44270</v>
      </c>
      <c r="G24" s="19">
        <v>44270</v>
      </c>
      <c r="H24" s="18">
        <v>106</v>
      </c>
      <c r="I24" t="s">
        <v>41</v>
      </c>
      <c r="K24" t="s">
        <v>63</v>
      </c>
      <c r="L24" t="s">
        <v>50</v>
      </c>
      <c r="O24" t="s">
        <v>37</v>
      </c>
      <c r="P24" t="s">
        <v>44</v>
      </c>
      <c r="Q24" t="s">
        <v>45</v>
      </c>
      <c r="V24" s="5">
        <v>-4739.8</v>
      </c>
      <c r="W24" t="s">
        <v>53</v>
      </c>
      <c r="X24" t="s">
        <v>64</v>
      </c>
      <c r="Y24" t="s">
        <v>64</v>
      </c>
    </row>
    <row r="25" spans="1:25" x14ac:dyDescent="0.3">
      <c r="A25" t="s">
        <v>37</v>
      </c>
      <c r="B25" s="18">
        <v>2021</v>
      </c>
      <c r="C25" s="18">
        <v>9</v>
      </c>
      <c r="D25" t="s">
        <v>51</v>
      </c>
      <c r="E25" t="s">
        <v>65</v>
      </c>
      <c r="F25" s="19">
        <v>44270</v>
      </c>
      <c r="G25" s="19">
        <v>44270</v>
      </c>
      <c r="H25" s="18">
        <v>107</v>
      </c>
      <c r="I25" t="s">
        <v>41</v>
      </c>
      <c r="K25" t="s">
        <v>63</v>
      </c>
      <c r="L25" t="s">
        <v>50</v>
      </c>
      <c r="O25" t="s">
        <v>37</v>
      </c>
      <c r="P25" t="s">
        <v>44</v>
      </c>
      <c r="Q25" t="s">
        <v>45</v>
      </c>
      <c r="V25" s="5">
        <v>-4739.8</v>
      </c>
      <c r="W25" t="s">
        <v>56</v>
      </c>
      <c r="X25" t="s">
        <v>64</v>
      </c>
      <c r="Y25" t="s">
        <v>64</v>
      </c>
    </row>
    <row r="26" spans="1:25" x14ac:dyDescent="0.3">
      <c r="A26" t="s">
        <v>37</v>
      </c>
      <c r="B26" s="18">
        <v>2021</v>
      </c>
      <c r="C26" s="18">
        <v>9</v>
      </c>
      <c r="D26" t="s">
        <v>51</v>
      </c>
      <c r="E26" t="s">
        <v>65</v>
      </c>
      <c r="F26" s="19">
        <v>44270</v>
      </c>
      <c r="G26" s="19">
        <v>44270</v>
      </c>
      <c r="H26" s="18">
        <v>108</v>
      </c>
      <c r="I26" t="s">
        <v>41</v>
      </c>
      <c r="K26" t="s">
        <v>63</v>
      </c>
      <c r="L26" t="s">
        <v>50</v>
      </c>
      <c r="O26" t="s">
        <v>37</v>
      </c>
      <c r="P26" t="s">
        <v>44</v>
      </c>
      <c r="Q26" t="s">
        <v>45</v>
      </c>
      <c r="V26" s="5">
        <v>-4739.8</v>
      </c>
      <c r="W26" t="s">
        <v>57</v>
      </c>
      <c r="X26" t="s">
        <v>64</v>
      </c>
      <c r="Y26" t="s">
        <v>64</v>
      </c>
    </row>
    <row r="27" spans="1:25" x14ac:dyDescent="0.3">
      <c r="A27" t="s">
        <v>37</v>
      </c>
      <c r="B27" s="18">
        <v>2021</v>
      </c>
      <c r="C27" s="18">
        <v>9</v>
      </c>
      <c r="D27" t="s">
        <v>51</v>
      </c>
      <c r="E27" t="s">
        <v>65</v>
      </c>
      <c r="F27" s="19">
        <v>44270</v>
      </c>
      <c r="G27" s="19">
        <v>44270</v>
      </c>
      <c r="H27" s="18">
        <v>109</v>
      </c>
      <c r="I27" t="s">
        <v>41</v>
      </c>
      <c r="K27" t="s">
        <v>63</v>
      </c>
      <c r="L27" t="s">
        <v>50</v>
      </c>
      <c r="O27" t="s">
        <v>37</v>
      </c>
      <c r="P27" t="s">
        <v>44</v>
      </c>
      <c r="Q27" t="s">
        <v>45</v>
      </c>
      <c r="V27" s="5">
        <v>-7899.66</v>
      </c>
      <c r="W27" t="s">
        <v>58</v>
      </c>
      <c r="X27" t="s">
        <v>64</v>
      </c>
      <c r="Y27" t="s">
        <v>64</v>
      </c>
    </row>
    <row r="28" spans="1:25" x14ac:dyDescent="0.3">
      <c r="A28" t="s">
        <v>37</v>
      </c>
      <c r="B28" s="18">
        <v>2021</v>
      </c>
      <c r="C28" s="18">
        <v>9</v>
      </c>
      <c r="D28" t="s">
        <v>51</v>
      </c>
      <c r="E28" t="s">
        <v>65</v>
      </c>
      <c r="F28" s="19">
        <v>44270</v>
      </c>
      <c r="G28" s="19">
        <v>44270</v>
      </c>
      <c r="H28" s="18">
        <v>193</v>
      </c>
      <c r="I28" t="s">
        <v>41</v>
      </c>
      <c r="J28" t="s">
        <v>66</v>
      </c>
      <c r="K28" t="s">
        <v>67</v>
      </c>
      <c r="L28" t="s">
        <v>68</v>
      </c>
      <c r="O28" t="s">
        <v>37</v>
      </c>
      <c r="P28" t="s">
        <v>44</v>
      </c>
      <c r="Q28" t="s">
        <v>45</v>
      </c>
      <c r="V28" s="5">
        <v>7899.66</v>
      </c>
      <c r="W28" t="s">
        <v>59</v>
      </c>
      <c r="X28" t="s">
        <v>69</v>
      </c>
      <c r="Y28" t="s">
        <v>64</v>
      </c>
    </row>
    <row r="29" spans="1:25" x14ac:dyDescent="0.3">
      <c r="A29" t="s">
        <v>37</v>
      </c>
      <c r="B29" s="18">
        <v>2021</v>
      </c>
      <c r="C29" s="18">
        <v>9</v>
      </c>
      <c r="D29" t="s">
        <v>51</v>
      </c>
      <c r="E29" t="s">
        <v>65</v>
      </c>
      <c r="F29" s="19">
        <v>44270</v>
      </c>
      <c r="G29" s="19">
        <v>44270</v>
      </c>
      <c r="H29" s="18">
        <v>194</v>
      </c>
      <c r="I29" t="s">
        <v>41</v>
      </c>
      <c r="J29" t="s">
        <v>66</v>
      </c>
      <c r="K29" t="s">
        <v>67</v>
      </c>
      <c r="L29" t="s">
        <v>68</v>
      </c>
      <c r="O29" t="s">
        <v>37</v>
      </c>
      <c r="P29" t="s">
        <v>44</v>
      </c>
      <c r="Q29" t="s">
        <v>45</v>
      </c>
      <c r="V29" s="5">
        <v>7899.66</v>
      </c>
      <c r="W29" t="s">
        <v>60</v>
      </c>
      <c r="X29" t="s">
        <v>70</v>
      </c>
      <c r="Y29" t="s">
        <v>64</v>
      </c>
    </row>
    <row r="30" spans="1:25" x14ac:dyDescent="0.3">
      <c r="A30" t="s">
        <v>37</v>
      </c>
      <c r="B30" s="18">
        <v>2021</v>
      </c>
      <c r="C30" s="18">
        <v>9</v>
      </c>
      <c r="D30" t="s">
        <v>51</v>
      </c>
      <c r="E30" t="s">
        <v>65</v>
      </c>
      <c r="F30" s="19">
        <v>44270</v>
      </c>
      <c r="G30" s="19">
        <v>44270</v>
      </c>
      <c r="H30" s="18">
        <v>195</v>
      </c>
      <c r="I30" t="s">
        <v>41</v>
      </c>
      <c r="J30" t="s">
        <v>66</v>
      </c>
      <c r="K30" t="s">
        <v>67</v>
      </c>
      <c r="L30" t="s">
        <v>68</v>
      </c>
      <c r="O30" t="s">
        <v>37</v>
      </c>
      <c r="P30" t="s">
        <v>44</v>
      </c>
      <c r="Q30" t="s">
        <v>45</v>
      </c>
      <c r="V30" s="5">
        <v>4739.8</v>
      </c>
      <c r="W30" t="s">
        <v>61</v>
      </c>
      <c r="X30" t="s">
        <v>71</v>
      </c>
      <c r="Y30" t="s">
        <v>64</v>
      </c>
    </row>
    <row r="31" spans="1:25" x14ac:dyDescent="0.3">
      <c r="A31" t="s">
        <v>37</v>
      </c>
      <c r="B31" s="18">
        <v>2021</v>
      </c>
      <c r="C31" s="18">
        <v>9</v>
      </c>
      <c r="D31" t="s">
        <v>51</v>
      </c>
      <c r="E31" t="s">
        <v>65</v>
      </c>
      <c r="F31" s="19">
        <v>44270</v>
      </c>
      <c r="G31" s="19">
        <v>44270</v>
      </c>
      <c r="H31" s="18">
        <v>196</v>
      </c>
      <c r="I31" t="s">
        <v>41</v>
      </c>
      <c r="J31" t="s">
        <v>66</v>
      </c>
      <c r="K31" t="s">
        <v>67</v>
      </c>
      <c r="L31" t="s">
        <v>68</v>
      </c>
      <c r="O31" t="s">
        <v>37</v>
      </c>
      <c r="P31" t="s">
        <v>44</v>
      </c>
      <c r="Q31" t="s">
        <v>45</v>
      </c>
      <c r="V31" s="5">
        <v>4739.8</v>
      </c>
      <c r="W31" t="s">
        <v>62</v>
      </c>
      <c r="X31" t="s">
        <v>72</v>
      </c>
      <c r="Y31" t="s">
        <v>64</v>
      </c>
    </row>
    <row r="32" spans="1:25" x14ac:dyDescent="0.3">
      <c r="A32" t="s">
        <v>37</v>
      </c>
      <c r="B32" s="18">
        <v>2021</v>
      </c>
      <c r="C32" s="18">
        <v>9</v>
      </c>
      <c r="D32" t="s">
        <v>51</v>
      </c>
      <c r="E32" t="s">
        <v>65</v>
      </c>
      <c r="F32" s="19">
        <v>44270</v>
      </c>
      <c r="G32" s="19">
        <v>44270</v>
      </c>
      <c r="H32" s="18">
        <v>197</v>
      </c>
      <c r="I32" t="s">
        <v>41</v>
      </c>
      <c r="J32" t="s">
        <v>66</v>
      </c>
      <c r="K32" t="s">
        <v>67</v>
      </c>
      <c r="L32" t="s">
        <v>68</v>
      </c>
      <c r="O32" t="s">
        <v>37</v>
      </c>
      <c r="P32" t="s">
        <v>44</v>
      </c>
      <c r="Q32" t="s">
        <v>45</v>
      </c>
      <c r="V32" s="5">
        <v>4739.8</v>
      </c>
      <c r="W32" t="s">
        <v>53</v>
      </c>
      <c r="X32" t="s">
        <v>73</v>
      </c>
      <c r="Y32" t="s">
        <v>64</v>
      </c>
    </row>
    <row r="33" spans="1:25" x14ac:dyDescent="0.3">
      <c r="A33" t="s">
        <v>37</v>
      </c>
      <c r="B33" s="18">
        <v>2021</v>
      </c>
      <c r="C33" s="18">
        <v>9</v>
      </c>
      <c r="D33" t="s">
        <v>51</v>
      </c>
      <c r="E33" t="s">
        <v>65</v>
      </c>
      <c r="F33" s="19">
        <v>44270</v>
      </c>
      <c r="G33" s="19">
        <v>44270</v>
      </c>
      <c r="H33" s="18">
        <v>198</v>
      </c>
      <c r="I33" t="s">
        <v>41</v>
      </c>
      <c r="J33" t="s">
        <v>66</v>
      </c>
      <c r="K33" t="s">
        <v>67</v>
      </c>
      <c r="L33" t="s">
        <v>68</v>
      </c>
      <c r="O33" t="s">
        <v>37</v>
      </c>
      <c r="P33" t="s">
        <v>44</v>
      </c>
      <c r="Q33" t="s">
        <v>45</v>
      </c>
      <c r="V33" s="5">
        <v>4739.8</v>
      </c>
      <c r="W33" t="s">
        <v>56</v>
      </c>
      <c r="X33" t="s">
        <v>74</v>
      </c>
      <c r="Y33" t="s">
        <v>64</v>
      </c>
    </row>
    <row r="34" spans="1:25" x14ac:dyDescent="0.3">
      <c r="A34" t="s">
        <v>37</v>
      </c>
      <c r="B34" s="18">
        <v>2021</v>
      </c>
      <c r="C34" s="18">
        <v>9</v>
      </c>
      <c r="D34" t="s">
        <v>51</v>
      </c>
      <c r="E34" t="s">
        <v>65</v>
      </c>
      <c r="F34" s="19">
        <v>44270</v>
      </c>
      <c r="G34" s="19">
        <v>44270</v>
      </c>
      <c r="H34" s="18">
        <v>199</v>
      </c>
      <c r="I34" t="s">
        <v>41</v>
      </c>
      <c r="J34" t="s">
        <v>66</v>
      </c>
      <c r="K34" t="s">
        <v>67</v>
      </c>
      <c r="L34" t="s">
        <v>75</v>
      </c>
      <c r="O34" t="s">
        <v>37</v>
      </c>
      <c r="P34" t="s">
        <v>44</v>
      </c>
      <c r="Q34" t="s">
        <v>45</v>
      </c>
      <c r="V34" s="5">
        <v>4739.8</v>
      </c>
      <c r="W34" t="s">
        <v>57</v>
      </c>
      <c r="X34" t="s">
        <v>76</v>
      </c>
      <c r="Y34" t="s">
        <v>64</v>
      </c>
    </row>
    <row r="35" spans="1:25" x14ac:dyDescent="0.3">
      <c r="A35" t="s">
        <v>37</v>
      </c>
      <c r="B35" s="18">
        <v>2021</v>
      </c>
      <c r="C35" s="18">
        <v>9</v>
      </c>
      <c r="D35" t="s">
        <v>51</v>
      </c>
      <c r="E35" t="s">
        <v>65</v>
      </c>
      <c r="F35" s="19">
        <v>44270</v>
      </c>
      <c r="G35" s="19">
        <v>44270</v>
      </c>
      <c r="H35" s="18">
        <v>200</v>
      </c>
      <c r="I35" t="s">
        <v>41</v>
      </c>
      <c r="J35" t="s">
        <v>66</v>
      </c>
      <c r="K35" t="s">
        <v>67</v>
      </c>
      <c r="L35" t="s">
        <v>75</v>
      </c>
      <c r="O35" t="s">
        <v>37</v>
      </c>
      <c r="P35" t="s">
        <v>44</v>
      </c>
      <c r="Q35" t="s">
        <v>45</v>
      </c>
      <c r="V35" s="5">
        <v>7899.66</v>
      </c>
      <c r="W35" t="s">
        <v>58</v>
      </c>
      <c r="X35" t="s">
        <v>77</v>
      </c>
      <c r="Y35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18" sqref="E18"/>
    </sheetView>
  </sheetViews>
  <sheetFormatPr defaultRowHeight="14.4" x14ac:dyDescent="0.3"/>
  <sheetData>
    <row r="1" spans="1:8" x14ac:dyDescent="0.3">
      <c r="A1" t="s">
        <v>81</v>
      </c>
      <c r="E1" s="5"/>
      <c r="F1" s="5"/>
      <c r="G1" s="5"/>
      <c r="H1" s="5"/>
    </row>
    <row r="2" spans="1:8" x14ac:dyDescent="0.3">
      <c r="A2" t="s">
        <v>82</v>
      </c>
      <c r="E2" s="5"/>
      <c r="F2" s="5"/>
      <c r="G2" s="5"/>
      <c r="H2" s="5"/>
    </row>
    <row r="3" spans="1:8" x14ac:dyDescent="0.3">
      <c r="A3" t="s">
        <v>83</v>
      </c>
      <c r="E3" s="5"/>
      <c r="F3" s="5"/>
      <c r="G3" s="5"/>
      <c r="H3" s="5"/>
    </row>
    <row r="4" spans="1:8" x14ac:dyDescent="0.3">
      <c r="A4" t="s">
        <v>84</v>
      </c>
      <c r="B4" t="s">
        <v>85</v>
      </c>
      <c r="E4" s="5"/>
      <c r="F4" s="5"/>
      <c r="G4" s="5"/>
      <c r="H4" s="5"/>
    </row>
    <row r="5" spans="1:8" x14ac:dyDescent="0.3">
      <c r="A5" t="s">
        <v>86</v>
      </c>
      <c r="B5" t="s">
        <v>87</v>
      </c>
      <c r="C5">
        <v>103</v>
      </c>
      <c r="E5" s="5"/>
      <c r="F5" s="5"/>
      <c r="G5" s="5"/>
      <c r="H5" s="5"/>
    </row>
    <row r="6" spans="1:8" x14ac:dyDescent="0.3">
      <c r="A6" t="s">
        <v>88</v>
      </c>
      <c r="B6">
        <v>14000</v>
      </c>
      <c r="C6" t="s">
        <v>89</v>
      </c>
      <c r="E6" s="5"/>
      <c r="F6" s="5"/>
      <c r="G6" s="5"/>
      <c r="H6" s="5"/>
    </row>
    <row r="7" spans="1:8" x14ac:dyDescent="0.3">
      <c r="A7" t="s">
        <v>90</v>
      </c>
      <c r="B7">
        <v>2021</v>
      </c>
      <c r="C7" s="25" t="s">
        <v>91</v>
      </c>
      <c r="D7" s="25">
        <v>9</v>
      </c>
      <c r="E7" s="5"/>
      <c r="F7" s="5"/>
      <c r="G7" s="5"/>
      <c r="H7" s="5"/>
    </row>
    <row r="8" spans="1:8" x14ac:dyDescent="0.3">
      <c r="A8" t="s">
        <v>92</v>
      </c>
      <c r="B8" t="s">
        <v>93</v>
      </c>
      <c r="C8" t="s">
        <v>94</v>
      </c>
      <c r="D8" t="s">
        <v>38</v>
      </c>
      <c r="E8" s="5"/>
      <c r="F8" s="5"/>
      <c r="G8" s="5"/>
      <c r="H8" s="5"/>
    </row>
    <row r="9" spans="1:8" x14ac:dyDescent="0.3">
      <c r="A9" t="s">
        <v>95</v>
      </c>
      <c r="B9" t="s">
        <v>96</v>
      </c>
      <c r="C9" t="s">
        <v>97</v>
      </c>
      <c r="D9" t="s">
        <v>98</v>
      </c>
      <c r="E9" s="5"/>
      <c r="F9" s="5"/>
      <c r="G9" s="5"/>
      <c r="H9" s="5"/>
    </row>
    <row r="10" spans="1:8" x14ac:dyDescent="0.3">
      <c r="A10" s="26" t="s">
        <v>99</v>
      </c>
      <c r="B10" s="26" t="s">
        <v>100</v>
      </c>
      <c r="C10" s="26" t="s">
        <v>27</v>
      </c>
      <c r="D10" s="26" t="s">
        <v>22</v>
      </c>
      <c r="E10" s="27" t="s">
        <v>101</v>
      </c>
      <c r="F10" s="27" t="s">
        <v>102</v>
      </c>
      <c r="G10" s="27" t="s">
        <v>103</v>
      </c>
      <c r="H10" s="27" t="s">
        <v>104</v>
      </c>
    </row>
    <row r="11" spans="1:8" x14ac:dyDescent="0.3">
      <c r="A11">
        <v>14000</v>
      </c>
      <c r="B11" t="s">
        <v>41</v>
      </c>
      <c r="C11" t="s">
        <v>44</v>
      </c>
      <c r="D11" t="s">
        <v>49</v>
      </c>
      <c r="E11" s="5" t="s">
        <v>54</v>
      </c>
      <c r="F11" s="5">
        <v>0</v>
      </c>
      <c r="G11" s="5">
        <v>0</v>
      </c>
      <c r="H11" s="5">
        <v>0</v>
      </c>
    </row>
    <row r="12" spans="1:8" x14ac:dyDescent="0.3">
      <c r="A12">
        <v>14000</v>
      </c>
      <c r="B12" t="s">
        <v>41</v>
      </c>
      <c r="C12" t="s">
        <v>44</v>
      </c>
      <c r="D12" t="s">
        <v>63</v>
      </c>
      <c r="E12" s="5" t="s">
        <v>105</v>
      </c>
      <c r="F12" s="5">
        <v>0</v>
      </c>
      <c r="G12" s="5">
        <v>0</v>
      </c>
      <c r="H12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Pivot</vt:lpstr>
      <vt:lpstr>Cardinal Query</vt:lpstr>
      <vt:lpstr>Trial 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cp:lastPrinted>2019-12-04T13:28:50Z</cp:lastPrinted>
  <dcterms:created xsi:type="dcterms:W3CDTF">2019-05-13T15:47:58Z</dcterms:created>
  <dcterms:modified xsi:type="dcterms:W3CDTF">2021-06-08T19:29:13Z</dcterms:modified>
</cp:coreProperties>
</file>